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lementnas1\BYSTRANY\_ARCHIV\ZS GENERALA FAJTLA\_PRACOVNI\SO Rychnovska\D.1.4.1 ENN\_pomocne\"/>
    </mc:Choice>
  </mc:AlternateContent>
  <xr:revisionPtr revIDLastSave="0" documentId="13_ncr:1_{80C8D6C0-DAB6-4338-9106-74468752CDDE}" xr6:coauthVersionLast="36" xr6:coauthVersionMax="36" xr10:uidLastSave="{00000000-0000-0000-0000-000000000000}"/>
  <bookViews>
    <workbookView xWindow="-15" yWindow="-15" windowWidth="14400" windowHeight="5685" xr2:uid="{00000000-000D-0000-FFFF-FFFF00000000}"/>
  </bookViews>
  <sheets>
    <sheet name="specifikace rozvaděčů" sheetId="1" r:id="rId1"/>
  </sheets>
  <definedNames>
    <definedName name="_xlnm._FilterDatabase" localSheetId="0" hidden="1">'specifikace rozvaděčů'!$A$3:$H$21</definedName>
    <definedName name="_xlnm.Database">'specifikace rozvaděčů'!$A$3:$H$21</definedName>
    <definedName name="_xlnm.Print_Area" localSheetId="0">'specifikace rozvaděčů'!$A$1:$H$21</definedName>
  </definedNames>
  <calcPr calcId="191029"/>
</workbook>
</file>

<file path=xl/calcChain.xml><?xml version="1.0" encoding="utf-8"?>
<calcChain xmlns="http://schemas.openxmlformats.org/spreadsheetml/2006/main">
  <c r="H19" i="1" l="1"/>
  <c r="H39" i="1" l="1"/>
  <c r="H38" i="1"/>
  <c r="H123" i="1" l="1"/>
  <c r="H86" i="1" l="1"/>
  <c r="H101" i="1" l="1"/>
  <c r="H111" i="1"/>
  <c r="H102" i="1"/>
  <c r="H100" i="1"/>
  <c r="H110" i="1"/>
  <c r="H122" i="1" l="1"/>
  <c r="H121" i="1"/>
  <c r="H120" i="1"/>
  <c r="H119" i="1"/>
  <c r="H117" i="1"/>
  <c r="H113" i="1"/>
  <c r="H112" i="1"/>
  <c r="H108" i="1"/>
  <c r="H107" i="1"/>
  <c r="H106" i="1"/>
  <c r="H105" i="1"/>
  <c r="H104" i="1"/>
  <c r="H103" i="1"/>
  <c r="H99" i="1"/>
  <c r="H98" i="1"/>
  <c r="H97" i="1"/>
  <c r="H96" i="1"/>
  <c r="H95" i="1"/>
  <c r="H94" i="1"/>
  <c r="H93" i="1"/>
  <c r="G91" i="1"/>
  <c r="H88" i="1"/>
  <c r="H87" i="1"/>
  <c r="H85" i="1"/>
  <c r="H84" i="1"/>
  <c r="H83" i="1"/>
  <c r="H82" i="1"/>
  <c r="H81" i="1"/>
  <c r="H80" i="1"/>
  <c r="H79" i="1"/>
  <c r="H78" i="1"/>
  <c r="H77" i="1"/>
  <c r="H76" i="1"/>
  <c r="H75" i="1"/>
  <c r="H74" i="1"/>
  <c r="G72" i="1"/>
  <c r="H69" i="1"/>
  <c r="H68" i="1"/>
  <c r="H67" i="1"/>
  <c r="H66" i="1"/>
  <c r="H65" i="1"/>
  <c r="H64" i="1"/>
  <c r="H63" i="1"/>
  <c r="H62" i="1"/>
  <c r="H61" i="1"/>
  <c r="H60" i="1"/>
  <c r="H59" i="1"/>
  <c r="G57" i="1"/>
  <c r="H54" i="1"/>
  <c r="H53" i="1"/>
  <c r="H52" i="1"/>
  <c r="H51" i="1"/>
  <c r="H50" i="1"/>
  <c r="H49" i="1"/>
  <c r="H48" i="1"/>
  <c r="H47" i="1"/>
  <c r="H46" i="1"/>
  <c r="H45" i="1"/>
  <c r="H44" i="1"/>
  <c r="G42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2" i="1"/>
  <c r="H18" i="1"/>
  <c r="H17" i="1"/>
  <c r="H16" i="1"/>
  <c r="H15" i="1"/>
  <c r="H14" i="1"/>
  <c r="H13" i="1"/>
  <c r="H12" i="1"/>
  <c r="H11" i="1"/>
  <c r="H10" i="1"/>
  <c r="H9" i="1"/>
  <c r="H8" i="1"/>
  <c r="G6" i="1"/>
  <c r="H73" i="1" l="1"/>
  <c r="H43" i="1"/>
  <c r="H23" i="1"/>
  <c r="H58" i="1"/>
  <c r="H92" i="1"/>
  <c r="H7" i="1"/>
</calcChain>
</file>

<file path=xl/sharedStrings.xml><?xml version="1.0" encoding="utf-8"?>
<sst xmlns="http://schemas.openxmlformats.org/spreadsheetml/2006/main" count="415" uniqueCount="101">
  <si>
    <t>ks</t>
  </si>
  <si>
    <t>modulů</t>
  </si>
  <si>
    <t>jistič</t>
  </si>
  <si>
    <t>Schrack</t>
  </si>
  <si>
    <t>příslušenství rozvaděče - svorky, propoje, dokumentace, apod.</t>
  </si>
  <si>
    <t>kpl</t>
  </si>
  <si>
    <t>svodič přepětí</t>
  </si>
  <si>
    <t>hlavní vypínač</t>
  </si>
  <si>
    <t>proudový chránič s nadproudovou ochranou</t>
  </si>
  <si>
    <t>pojistkový 1f odpínač</t>
  </si>
  <si>
    <t>pojistkový 3f odpínač</t>
  </si>
  <si>
    <t>sledovač fází pro monitoring CBS</t>
  </si>
  <si>
    <t>3 fázový, 1 spínací kontakt, 1 přepínací kontakt</t>
  </si>
  <si>
    <t>Název</t>
  </si>
  <si>
    <t>Doporučený standard</t>
  </si>
  <si>
    <t>Typ (popis)</t>
  </si>
  <si>
    <t>Výměra</t>
  </si>
  <si>
    <t>MJ</t>
  </si>
  <si>
    <t>Jedn. Cena</t>
  </si>
  <si>
    <t>Cena</t>
  </si>
  <si>
    <t>proudový chránič</t>
  </si>
  <si>
    <t>Saltek, FLP-12,5 V/4</t>
  </si>
  <si>
    <t>B+C, TN-S, Iimp=12,5kA na pól, opt.signalizace</t>
  </si>
  <si>
    <t>pomocný kontakt pro proudový chránič s nadproudovou ochranou</t>
  </si>
  <si>
    <t>1 přepínací kontakt</t>
  </si>
  <si>
    <t>1 fázový, 230V, 10A/B, AC, 30mA, 6kA</t>
  </si>
  <si>
    <t>1 fázový, 230V, 16A/B, AC, 30mA, 6kA</t>
  </si>
  <si>
    <t>3 fázový (4-pólový), 400V, 25A/AC, 30mA, 6kA</t>
  </si>
  <si>
    <t>3 fázový, 400V, 16A/B, 6kA</t>
  </si>
  <si>
    <t>B+C, TN-C, Iimp=25kA na pól, opt.signalizace</t>
  </si>
  <si>
    <t>Saltek</t>
  </si>
  <si>
    <t>1fázový, VLC, 6A/gG vč. pojistky</t>
  </si>
  <si>
    <t>3 fázový, 400V, 16A/B, 10kA</t>
  </si>
  <si>
    <t>jistič 3f</t>
  </si>
  <si>
    <t>jistič 1f</t>
  </si>
  <si>
    <t>standard dle popisu v TZ</t>
  </si>
  <si>
    <t>sada</t>
  </si>
  <si>
    <t>jistič 3f s NC</t>
  </si>
  <si>
    <t>150/5A, tř.př. 0,5, 3VA vč.příslušenství</t>
  </si>
  <si>
    <t>3 fázový, 400V, 40A/B, 10kA</t>
  </si>
  <si>
    <t>elektroměr (přímé měření)</t>
  </si>
  <si>
    <t>elektroměr (nepřímé měření)</t>
  </si>
  <si>
    <t>měřící transformátory proudu</t>
  </si>
  <si>
    <t>hlídací napěťové relé se zpožděním</t>
  </si>
  <si>
    <t>sběrnice</t>
  </si>
  <si>
    <t>400A vč. příslušenství</t>
  </si>
  <si>
    <t>D.1.4 - Technika prostředí staveb, D.1.4.6 - silnoproudá elektrotechnika</t>
  </si>
  <si>
    <t>rozvaděč R1.1</t>
  </si>
  <si>
    <t>ZŠ GEN. FAJTLA - RYCHNOVSKÁ</t>
  </si>
  <si>
    <t>specifikace rozvaděčů</t>
  </si>
  <si>
    <t>termostat</t>
  </si>
  <si>
    <t> FLZ530/1Z</t>
  </si>
  <si>
    <t>napětová vypínací spoušť</t>
  </si>
  <si>
    <t>zdroj sběrnice DALI</t>
  </si>
  <si>
    <t>Foxtron</t>
  </si>
  <si>
    <t>1 fázový, 230Vac/22,5Vdc, 240mA</t>
  </si>
  <si>
    <t>1 fázový, 230Vac/24Vdc, 240mA</t>
  </si>
  <si>
    <t>zdroj převodník DALI / ETHERNET</t>
  </si>
  <si>
    <t>1 portový, neosazený</t>
  </si>
  <si>
    <t>převodník DALI / ETHERNET</t>
  </si>
  <si>
    <t>1 portový, DALInet,PoE 9-32V</t>
  </si>
  <si>
    <t>rozvaděč R1.2</t>
  </si>
  <si>
    <t>patchpanel DIN</t>
  </si>
  <si>
    <t>rozvaděč R2.1</t>
  </si>
  <si>
    <t>rozvaděč R2.2</t>
  </si>
  <si>
    <t>1 fázový, VLC, 4A/gG vč. pojistky</t>
  </si>
  <si>
    <t>rozvaděč R3.1</t>
  </si>
  <si>
    <t>1 fázový, 230V, 25A/B, 10kA</t>
  </si>
  <si>
    <t>1 fázový, 230V, 16A/B, C, 30mA, 6kA</t>
  </si>
  <si>
    <t>třípólový (3fázový), 6kA, 40A, AC1</t>
  </si>
  <si>
    <t>třípólový (3fázový), 6kA, 80A, AC1</t>
  </si>
  <si>
    <t>zapuštěný rozvaděč š=586, v=1883, hl=250mm, IP40/20 s požární odolností EI30 DP1, dvířka EI15 DP1, S vč. kompletního vybavení a příslušenství</t>
  </si>
  <si>
    <t>hlavní vypínač s NC</t>
  </si>
  <si>
    <t>třípólový (3fázový), 10kA, 200A</t>
  </si>
  <si>
    <t>vypínač s NC</t>
  </si>
  <si>
    <t>třípólový (3fázový), 10kA, 160A</t>
  </si>
  <si>
    <t>3fázový, VLC, 2A/gG vč. pojistek</t>
  </si>
  <si>
    <t>3fázový, 160A/gG vč. pojistek</t>
  </si>
  <si>
    <t>3 fázový, 400V, 20A/B, 10kA</t>
  </si>
  <si>
    <t>3 fázový, 400V, 80A/B, 10kA</t>
  </si>
  <si>
    <t>3 fázový, 400V, 40A/B, podpěť.cívka, 10kA</t>
  </si>
  <si>
    <t>3 fázový, 400V, 160A, podpěť.cívka, 10kA</t>
  </si>
  <si>
    <t>3 fázový</t>
  </si>
  <si>
    <t>tlačítko TS</t>
  </si>
  <si>
    <t>tlačítko, total stop, s aretací, 2*NC</t>
  </si>
  <si>
    <t>tlačítko CS</t>
  </si>
  <si>
    <t>tlačítko,central stop, s aretací,1*NC</t>
  </si>
  <si>
    <t>relé se zpožděným odpadem, 3 přep.kontakty</t>
  </si>
  <si>
    <t>1 fázový, 230V, 10A/B, AC, 30mA, 10kA</t>
  </si>
  <si>
    <t>1 fázový, 230V, 16A/B, AC, 30mA, 10kA</t>
  </si>
  <si>
    <t>1 fázový, 230V, 20A/B, 10kA</t>
  </si>
  <si>
    <t>3 fázový (4-pólový), 400V, 25A/AC, 30mA, 10kA</t>
  </si>
  <si>
    <t>rozvaděč HR</t>
  </si>
  <si>
    <t>nástěnný rozvaděč š=2*800, v=2200, hl=300mm, IP40/20, vč.soklu 100 mm a příslušenství</t>
  </si>
  <si>
    <t>1 fázový, 230V, 10A/B, 6kA</t>
  </si>
  <si>
    <t>UPS</t>
  </si>
  <si>
    <t>na DIN, 500VA</t>
  </si>
  <si>
    <t>APC</t>
  </si>
  <si>
    <t>1 fázový, 230V, 25A/B, 6kA</t>
  </si>
  <si>
    <t>1 fázový, 230V, 6A/B, 6kA</t>
  </si>
  <si>
    <t>1 fázový, 230V, 16A/C, 6kA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</si>
</sst>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left"/>
    </xf>
    <xf numFmtId="4" fontId="0" fillId="0" borderId="0" xfId="0" applyNumberFormat="1" applyAlignment="1">
      <alignment horizontal="right"/>
    </xf>
    <xf numFmtId="1" fontId="1" fillId="0" borderId="1" xfId="0" applyNumberFormat="1" applyFont="1" applyFill="1" applyBorder="1"/>
    <xf numFmtId="1" fontId="1" fillId="0" borderId="2" xfId="0" applyNumberFormat="1" applyFont="1" applyFill="1" applyBorder="1"/>
    <xf numFmtId="1" fontId="1" fillId="0" borderId="2" xfId="0" applyNumberFormat="1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/>
    <xf numFmtId="4" fontId="1" fillId="4" borderId="3" xfId="0" applyNumberFormat="1" applyFont="1" applyFill="1" applyBorder="1" applyAlignment="1">
      <alignment horizontal="right"/>
    </xf>
    <xf numFmtId="1" fontId="2" fillId="2" borderId="7" xfId="0" applyNumberFormat="1" applyFont="1" applyFill="1" applyBorder="1"/>
    <xf numFmtId="1" fontId="2" fillId="2" borderId="8" xfId="0" applyNumberFormat="1" applyFont="1" applyFill="1" applyBorder="1"/>
    <xf numFmtId="1" fontId="2" fillId="2" borderId="8" xfId="0" applyNumberFormat="1" applyFont="1" applyFill="1" applyBorder="1" applyAlignment="1">
      <alignment horizontal="left"/>
    </xf>
    <xf numFmtId="1" fontId="2" fillId="2" borderId="8" xfId="0" applyNumberFormat="1" applyFont="1" applyFill="1" applyBorder="1" applyAlignment="1">
      <alignment horizontal="center"/>
    </xf>
    <xf numFmtId="1" fontId="2" fillId="2" borderId="8" xfId="0" applyNumberFormat="1" applyFont="1" applyFill="1" applyBorder="1" applyAlignment="1">
      <alignment horizontal="right"/>
    </xf>
    <xf numFmtId="1" fontId="2" fillId="2" borderId="9" xfId="0" applyNumberFormat="1" applyFont="1" applyFill="1" applyBorder="1" applyAlignment="1">
      <alignment horizontal="right"/>
    </xf>
    <xf numFmtId="4" fontId="2" fillId="2" borderId="10" xfId="0" applyNumberFormat="1" applyFont="1" applyFill="1" applyBorder="1" applyAlignment="1">
      <alignment horizontal="center"/>
    </xf>
    <xf numFmtId="1" fontId="2" fillId="3" borderId="1" xfId="0" applyNumberFormat="1" applyFont="1" applyFill="1" applyBorder="1"/>
    <xf numFmtId="1" fontId="2" fillId="3" borderId="2" xfId="0" applyNumberFormat="1" applyFont="1" applyFill="1" applyBorder="1"/>
    <xf numFmtId="1" fontId="2" fillId="3" borderId="2" xfId="0" applyNumberFormat="1" applyFont="1" applyFill="1" applyBorder="1" applyAlignment="1">
      <alignment horizontal="left"/>
    </xf>
    <xf numFmtId="4" fontId="2" fillId="3" borderId="2" xfId="0" applyNumberFormat="1" applyFont="1" applyFill="1" applyBorder="1" applyAlignment="1">
      <alignment horizontal="right"/>
    </xf>
    <xf numFmtId="4" fontId="2" fillId="3" borderId="3" xfId="0" applyNumberFormat="1" applyFont="1" applyFill="1" applyBorder="1" applyAlignment="1">
      <alignment horizontal="right"/>
    </xf>
    <xf numFmtId="1" fontId="2" fillId="5" borderId="1" xfId="0" applyNumberFormat="1" applyFont="1" applyFill="1" applyBorder="1"/>
    <xf numFmtId="1" fontId="2" fillId="5" borderId="2" xfId="0" applyNumberFormat="1" applyFont="1" applyFill="1" applyBorder="1"/>
    <xf numFmtId="1" fontId="2" fillId="5" borderId="2" xfId="0" applyNumberFormat="1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right"/>
    </xf>
    <xf numFmtId="4" fontId="2" fillId="5" borderId="3" xfId="0" applyNumberFormat="1" applyFont="1" applyFill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1" fontId="1" fillId="0" borderId="2" xfId="0" applyNumberFormat="1" applyFont="1" applyFill="1" applyBorder="1" applyAlignment="1">
      <alignment horizontal="center"/>
    </xf>
    <xf numFmtId="0" fontId="0" fillId="0" borderId="0" xfId="0" applyFill="1"/>
    <xf numFmtId="4" fontId="0" fillId="0" borderId="2" xfId="0" applyNumberFormat="1" applyBorder="1" applyAlignment="1">
      <alignment horizontal="right"/>
    </xf>
    <xf numFmtId="1" fontId="1" fillId="0" borderId="2" xfId="0" applyNumberFormat="1" applyFont="1" applyFill="1" applyBorder="1" applyAlignment="1">
      <alignment wrapText="1"/>
    </xf>
    <xf numFmtId="4" fontId="1" fillId="4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" fontId="1" fillId="4" borderId="14" xfId="0" applyNumberFormat="1" applyFont="1" applyFill="1" applyBorder="1" applyAlignment="1">
      <alignment horizontal="right"/>
    </xf>
    <xf numFmtId="1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2" fillId="2" borderId="11" xfId="0" applyNumberFormat="1" applyFont="1" applyFill="1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4"/>
  <sheetViews>
    <sheetView tabSelected="1" zoomScaleNormal="100" workbookViewId="0">
      <pane xSplit="8" ySplit="4" topLeftCell="J5" activePane="bottomRight" state="frozen"/>
      <selection pane="topRight" activeCell="F1" sqref="F1"/>
      <selection pane="bottomLeft" activeCell="A4" sqref="A4"/>
      <selection pane="bottomRight" activeCell="O19" sqref="O19"/>
    </sheetView>
  </sheetViews>
  <sheetFormatPr defaultRowHeight="12.75" x14ac:dyDescent="0.2"/>
  <cols>
    <col min="1" max="1" width="60.7109375" style="1" customWidth="1"/>
    <col min="2" max="2" width="43.85546875" style="1" bestFit="1" customWidth="1"/>
    <col min="3" max="3" width="22.7109375" style="2" bestFit="1" customWidth="1"/>
    <col min="4" max="4" width="8.7109375" style="2" customWidth="1"/>
    <col min="5" max="7" width="11.7109375" style="3" customWidth="1"/>
    <col min="8" max="8" width="7.7109375" style="3" bestFit="1" customWidth="1"/>
  </cols>
  <sheetData>
    <row r="1" spans="1:8" ht="16.5" thickBot="1" x14ac:dyDescent="0.3">
      <c r="A1" s="35" t="s">
        <v>48</v>
      </c>
      <c r="B1" s="36"/>
      <c r="C1" s="36"/>
      <c r="D1" s="36"/>
      <c r="E1" s="36"/>
      <c r="F1" s="36"/>
      <c r="G1" s="36"/>
      <c r="H1" s="37"/>
    </row>
    <row r="2" spans="1:8" ht="16.5" thickBot="1" x14ac:dyDescent="0.3">
      <c r="A2" s="35" t="s">
        <v>46</v>
      </c>
      <c r="B2" s="41"/>
      <c r="C2" s="41"/>
      <c r="D2" s="41"/>
      <c r="E2" s="41"/>
      <c r="F2" s="41"/>
      <c r="G2" s="41"/>
      <c r="H2" s="42"/>
    </row>
    <row r="3" spans="1:8" ht="13.5" thickBot="1" x14ac:dyDescent="0.25">
      <c r="A3" s="10" t="s">
        <v>13</v>
      </c>
      <c r="B3" s="11" t="s">
        <v>15</v>
      </c>
      <c r="C3" s="12" t="s">
        <v>14</v>
      </c>
      <c r="D3" s="13" t="s">
        <v>17</v>
      </c>
      <c r="E3" s="14" t="s">
        <v>16</v>
      </c>
      <c r="F3" s="15" t="s">
        <v>18</v>
      </c>
      <c r="G3" s="15" t="s">
        <v>19</v>
      </c>
      <c r="H3" s="16" t="s">
        <v>1</v>
      </c>
    </row>
    <row r="4" spans="1:8" ht="80.099999999999994" customHeight="1" x14ac:dyDescent="0.2">
      <c r="A4" s="38" t="s">
        <v>49</v>
      </c>
      <c r="B4" s="39"/>
      <c r="C4" s="39"/>
      <c r="D4" s="39"/>
      <c r="E4" s="39"/>
      <c r="F4" s="39"/>
      <c r="G4" s="39"/>
      <c r="H4" s="40"/>
    </row>
    <row r="5" spans="1:8" x14ac:dyDescent="0.2">
      <c r="A5" s="22"/>
      <c r="B5" s="23"/>
      <c r="C5" s="24"/>
      <c r="D5" s="24"/>
      <c r="E5" s="25"/>
      <c r="F5" s="25"/>
      <c r="G5" s="25"/>
      <c r="H5" s="26"/>
    </row>
    <row r="6" spans="1:8" x14ac:dyDescent="0.2">
      <c r="A6" s="17" t="s">
        <v>47</v>
      </c>
      <c r="B6" s="18"/>
      <c r="C6" s="19"/>
      <c r="D6" s="19"/>
      <c r="E6" s="20"/>
      <c r="F6" s="20"/>
      <c r="G6" s="20">
        <f>SUM(G7:G20)</f>
        <v>0</v>
      </c>
      <c r="H6" s="21"/>
    </row>
    <row r="7" spans="1:8" ht="38.25" x14ac:dyDescent="0.2">
      <c r="A7" s="4" t="s">
        <v>47</v>
      </c>
      <c r="B7" s="31" t="s">
        <v>71</v>
      </c>
      <c r="C7" s="6"/>
      <c r="D7" s="28" t="s">
        <v>0</v>
      </c>
      <c r="E7" s="7">
        <v>1</v>
      </c>
      <c r="F7" s="7"/>
      <c r="G7" s="7"/>
      <c r="H7" s="27">
        <f>SUM(H8:H20)</f>
        <v>123</v>
      </c>
    </row>
    <row r="8" spans="1:8" x14ac:dyDescent="0.2">
      <c r="A8" s="4" t="s">
        <v>7</v>
      </c>
      <c r="B8" s="5" t="s">
        <v>69</v>
      </c>
      <c r="C8" s="6" t="s">
        <v>3</v>
      </c>
      <c r="D8" s="28" t="s">
        <v>0</v>
      </c>
      <c r="E8" s="8">
        <v>1</v>
      </c>
      <c r="F8" s="8"/>
      <c r="G8" s="7"/>
      <c r="H8" s="9">
        <f>5*SUM(E8)</f>
        <v>5</v>
      </c>
    </row>
    <row r="9" spans="1:8" x14ac:dyDescent="0.2">
      <c r="A9" s="4" t="s">
        <v>52</v>
      </c>
      <c r="B9" s="5"/>
      <c r="C9" s="6" t="s">
        <v>3</v>
      </c>
      <c r="D9" s="28"/>
      <c r="E9" s="8">
        <v>1</v>
      </c>
      <c r="F9" s="8"/>
      <c r="G9" s="7"/>
      <c r="H9" s="9">
        <f>SUM(E9)</f>
        <v>1</v>
      </c>
    </row>
    <row r="10" spans="1:8" x14ac:dyDescent="0.2">
      <c r="A10" s="4" t="s">
        <v>6</v>
      </c>
      <c r="B10" s="5" t="s">
        <v>22</v>
      </c>
      <c r="C10" s="6" t="s">
        <v>21</v>
      </c>
      <c r="D10" s="28" t="s">
        <v>0</v>
      </c>
      <c r="E10" s="8">
        <v>1</v>
      </c>
      <c r="F10" s="8"/>
      <c r="G10" s="7"/>
      <c r="H10" s="9">
        <f>8*SUM(E10)</f>
        <v>8</v>
      </c>
    </row>
    <row r="11" spans="1:8" x14ac:dyDescent="0.2">
      <c r="A11" s="4" t="s">
        <v>50</v>
      </c>
      <c r="B11" s="5" t="s">
        <v>51</v>
      </c>
      <c r="C11" s="6" t="s">
        <v>3</v>
      </c>
      <c r="D11" s="28" t="s">
        <v>0</v>
      </c>
      <c r="E11" s="8">
        <v>1</v>
      </c>
      <c r="F11" s="8"/>
      <c r="G11" s="7"/>
      <c r="H11" s="9">
        <f>3*SUM(E11)</f>
        <v>3</v>
      </c>
    </row>
    <row r="12" spans="1:8" x14ac:dyDescent="0.2">
      <c r="A12" s="4" t="s">
        <v>9</v>
      </c>
      <c r="B12" s="5" t="s">
        <v>65</v>
      </c>
      <c r="C12" s="6" t="s">
        <v>3</v>
      </c>
      <c r="D12" s="28" t="s">
        <v>0</v>
      </c>
      <c r="E12" s="8">
        <v>1</v>
      </c>
      <c r="F12" s="8"/>
      <c r="G12" s="7"/>
      <c r="H12" s="9">
        <f>1*SUM(E12)</f>
        <v>1</v>
      </c>
    </row>
    <row r="13" spans="1:8" x14ac:dyDescent="0.2">
      <c r="A13" s="4" t="s">
        <v>57</v>
      </c>
      <c r="B13" s="5" t="s">
        <v>56</v>
      </c>
      <c r="C13" s="6" t="s">
        <v>54</v>
      </c>
      <c r="D13" s="28" t="s">
        <v>0</v>
      </c>
      <c r="E13" s="7">
        <v>2</v>
      </c>
      <c r="F13" s="7"/>
      <c r="G13" s="7"/>
      <c r="H13" s="9">
        <f>SUM(E13)</f>
        <v>2</v>
      </c>
    </row>
    <row r="14" spans="1:8" x14ac:dyDescent="0.2">
      <c r="A14" s="4" t="s">
        <v>53</v>
      </c>
      <c r="B14" s="5" t="s">
        <v>55</v>
      </c>
      <c r="C14" s="6" t="s">
        <v>54</v>
      </c>
      <c r="D14" s="28" t="s">
        <v>0</v>
      </c>
      <c r="E14" s="7">
        <v>2</v>
      </c>
      <c r="F14" s="7"/>
      <c r="G14" s="7"/>
      <c r="H14" s="9">
        <f>SUM(E14)</f>
        <v>2</v>
      </c>
    </row>
    <row r="15" spans="1:8" x14ac:dyDescent="0.2">
      <c r="A15" s="4" t="s">
        <v>62</v>
      </c>
      <c r="B15" s="5" t="s">
        <v>58</v>
      </c>
      <c r="C15" s="6" t="s">
        <v>3</v>
      </c>
      <c r="D15" s="28" t="s">
        <v>0</v>
      </c>
      <c r="E15" s="7">
        <v>2</v>
      </c>
      <c r="F15" s="7"/>
      <c r="G15" s="7"/>
      <c r="H15" s="9">
        <f>SUM(E15)</f>
        <v>2</v>
      </c>
    </row>
    <row r="16" spans="1:8" x14ac:dyDescent="0.2">
      <c r="A16" s="4" t="s">
        <v>59</v>
      </c>
      <c r="B16" s="5" t="s">
        <v>60</v>
      </c>
      <c r="C16" s="6" t="s">
        <v>54</v>
      </c>
      <c r="D16" s="28" t="s">
        <v>0</v>
      </c>
      <c r="E16" s="7">
        <v>2</v>
      </c>
      <c r="F16" s="7"/>
      <c r="G16" s="7"/>
      <c r="H16" s="9">
        <f>2*SUM(E16)</f>
        <v>4</v>
      </c>
    </row>
    <row r="17" spans="1:8" x14ac:dyDescent="0.2">
      <c r="A17" s="4" t="s">
        <v>8</v>
      </c>
      <c r="B17" s="5" t="s">
        <v>25</v>
      </c>
      <c r="C17" s="6" t="s">
        <v>3</v>
      </c>
      <c r="D17" s="28" t="s">
        <v>0</v>
      </c>
      <c r="E17" s="7">
        <v>14</v>
      </c>
      <c r="F17" s="7"/>
      <c r="G17" s="7"/>
      <c r="H17" s="9">
        <f t="shared" ref="H17:H18" si="0">2*SUM(E17)</f>
        <v>28</v>
      </c>
    </row>
    <row r="18" spans="1:8" x14ac:dyDescent="0.2">
      <c r="A18" s="4" t="s">
        <v>8</v>
      </c>
      <c r="B18" s="5" t="s">
        <v>26</v>
      </c>
      <c r="C18" s="6" t="s">
        <v>3</v>
      </c>
      <c r="D18" s="28" t="s">
        <v>0</v>
      </c>
      <c r="E18" s="7">
        <v>33</v>
      </c>
      <c r="F18" s="7"/>
      <c r="G18" s="7"/>
      <c r="H18" s="9">
        <f t="shared" si="0"/>
        <v>66</v>
      </c>
    </row>
    <row r="19" spans="1:8" x14ac:dyDescent="0.2">
      <c r="A19" s="4" t="s">
        <v>34</v>
      </c>
      <c r="B19" s="5" t="s">
        <v>94</v>
      </c>
      <c r="C19" s="6" t="s">
        <v>3</v>
      </c>
      <c r="D19" s="28" t="s">
        <v>0</v>
      </c>
      <c r="E19" s="7">
        <v>1</v>
      </c>
      <c r="F19" s="7"/>
      <c r="G19" s="7"/>
      <c r="H19" s="9">
        <f>SUM(E19)</f>
        <v>1</v>
      </c>
    </row>
    <row r="20" spans="1:8" x14ac:dyDescent="0.2">
      <c r="A20" s="4" t="s">
        <v>4</v>
      </c>
      <c r="B20" s="5"/>
      <c r="C20" s="6"/>
      <c r="D20" s="28" t="s">
        <v>5</v>
      </c>
      <c r="E20" s="7">
        <v>1</v>
      </c>
      <c r="F20" s="7"/>
      <c r="G20" s="7"/>
      <c r="H20" s="9"/>
    </row>
    <row r="21" spans="1:8" x14ac:dyDescent="0.2">
      <c r="A21" s="22"/>
      <c r="B21" s="23"/>
      <c r="C21" s="24"/>
      <c r="D21" s="24"/>
      <c r="E21" s="25"/>
      <c r="F21" s="25"/>
      <c r="G21" s="25"/>
      <c r="H21" s="26"/>
    </row>
    <row r="22" spans="1:8" x14ac:dyDescent="0.2">
      <c r="A22" s="17" t="s">
        <v>61</v>
      </c>
      <c r="B22" s="18"/>
      <c r="C22" s="19"/>
      <c r="D22" s="19"/>
      <c r="E22" s="20"/>
      <c r="F22" s="20"/>
      <c r="G22" s="20">
        <f>SUM(G23:G40)</f>
        <v>0</v>
      </c>
      <c r="H22" s="21"/>
    </row>
    <row r="23" spans="1:8" ht="38.25" x14ac:dyDescent="0.2">
      <c r="A23" s="4" t="s">
        <v>61</v>
      </c>
      <c r="B23" s="31" t="s">
        <v>71</v>
      </c>
      <c r="C23" s="6"/>
      <c r="D23" s="28" t="s">
        <v>0</v>
      </c>
      <c r="E23" s="7">
        <v>1</v>
      </c>
      <c r="F23" s="7"/>
      <c r="G23" s="7"/>
      <c r="H23" s="27">
        <f>SUM(H24:H40)</f>
        <v>184</v>
      </c>
    </row>
    <row r="24" spans="1:8" x14ac:dyDescent="0.2">
      <c r="A24" s="4" t="s">
        <v>7</v>
      </c>
      <c r="B24" s="5" t="s">
        <v>70</v>
      </c>
      <c r="C24" s="6" t="s">
        <v>3</v>
      </c>
      <c r="D24" s="28" t="s">
        <v>0</v>
      </c>
      <c r="E24" s="8">
        <v>1</v>
      </c>
      <c r="F24" s="8"/>
      <c r="G24" s="7"/>
      <c r="H24" s="9">
        <f>5*SUM(E24)</f>
        <v>5</v>
      </c>
    </row>
    <row r="25" spans="1:8" x14ac:dyDescent="0.2">
      <c r="A25" s="4" t="s">
        <v>52</v>
      </c>
      <c r="B25" s="5"/>
      <c r="C25" s="6" t="s">
        <v>3</v>
      </c>
      <c r="D25" s="28"/>
      <c r="E25" s="8"/>
      <c r="F25" s="8"/>
      <c r="G25" s="7"/>
      <c r="H25" s="9">
        <f>SUM(E25)</f>
        <v>0</v>
      </c>
    </row>
    <row r="26" spans="1:8" x14ac:dyDescent="0.2">
      <c r="A26" s="4" t="s">
        <v>6</v>
      </c>
      <c r="B26" s="5" t="s">
        <v>22</v>
      </c>
      <c r="C26" s="6" t="s">
        <v>21</v>
      </c>
      <c r="D26" s="28" t="s">
        <v>0</v>
      </c>
      <c r="E26" s="8">
        <v>1</v>
      </c>
      <c r="F26" s="8"/>
      <c r="G26" s="7"/>
      <c r="H26" s="9">
        <f>8*SUM(E26)</f>
        <v>8</v>
      </c>
    </row>
    <row r="27" spans="1:8" x14ac:dyDescent="0.2">
      <c r="A27" s="4" t="s">
        <v>50</v>
      </c>
      <c r="B27" s="5" t="s">
        <v>51</v>
      </c>
      <c r="C27" s="6" t="s">
        <v>3</v>
      </c>
      <c r="D27" s="28" t="s">
        <v>0</v>
      </c>
      <c r="E27" s="8">
        <v>1</v>
      </c>
      <c r="F27" s="8"/>
      <c r="G27" s="7"/>
      <c r="H27" s="9">
        <f>3*SUM(E27)</f>
        <v>3</v>
      </c>
    </row>
    <row r="28" spans="1:8" x14ac:dyDescent="0.2">
      <c r="A28" s="4" t="s">
        <v>9</v>
      </c>
      <c r="B28" s="5" t="s">
        <v>65</v>
      </c>
      <c r="C28" s="6" t="s">
        <v>3</v>
      </c>
      <c r="D28" s="28" t="s">
        <v>0</v>
      </c>
      <c r="E28" s="8">
        <v>1</v>
      </c>
      <c r="F28" s="8"/>
      <c r="G28" s="7"/>
      <c r="H28" s="9">
        <f>1*SUM(E28)</f>
        <v>1</v>
      </c>
    </row>
    <row r="29" spans="1:8" x14ac:dyDescent="0.2">
      <c r="A29" s="4" t="s">
        <v>57</v>
      </c>
      <c r="B29" s="5" t="s">
        <v>56</v>
      </c>
      <c r="C29" s="6" t="s">
        <v>54</v>
      </c>
      <c r="D29" s="28" t="s">
        <v>0</v>
      </c>
      <c r="E29" s="7">
        <v>3</v>
      </c>
      <c r="F29" s="7"/>
      <c r="G29" s="7"/>
      <c r="H29" s="9">
        <f>SUM(E29)</f>
        <v>3</v>
      </c>
    </row>
    <row r="30" spans="1:8" x14ac:dyDescent="0.2">
      <c r="A30" s="4" t="s">
        <v>53</v>
      </c>
      <c r="B30" s="5" t="s">
        <v>55</v>
      </c>
      <c r="C30" s="6" t="s">
        <v>54</v>
      </c>
      <c r="D30" s="28" t="s">
        <v>0</v>
      </c>
      <c r="E30" s="7">
        <v>3</v>
      </c>
      <c r="F30" s="7"/>
      <c r="G30" s="7"/>
      <c r="H30" s="9">
        <f>SUM(E30)</f>
        <v>3</v>
      </c>
    </row>
    <row r="31" spans="1:8" x14ac:dyDescent="0.2">
      <c r="A31" s="4" t="s">
        <v>62</v>
      </c>
      <c r="B31" s="5" t="s">
        <v>58</v>
      </c>
      <c r="C31" s="6" t="s">
        <v>3</v>
      </c>
      <c r="D31" s="28" t="s">
        <v>0</v>
      </c>
      <c r="E31" s="7">
        <v>3</v>
      </c>
      <c r="F31" s="7"/>
      <c r="G31" s="7"/>
      <c r="H31" s="9">
        <f>SUM(E31)</f>
        <v>3</v>
      </c>
    </row>
    <row r="32" spans="1:8" x14ac:dyDescent="0.2">
      <c r="A32" s="4" t="s">
        <v>59</v>
      </c>
      <c r="B32" s="5" t="s">
        <v>60</v>
      </c>
      <c r="C32" s="6" t="s">
        <v>54</v>
      </c>
      <c r="D32" s="28" t="s">
        <v>0</v>
      </c>
      <c r="E32" s="7">
        <v>3</v>
      </c>
      <c r="F32" s="7"/>
      <c r="G32" s="7"/>
      <c r="H32" s="9">
        <f>2*SUM(E32)</f>
        <v>6</v>
      </c>
    </row>
    <row r="33" spans="1:8" x14ac:dyDescent="0.2">
      <c r="A33" s="4" t="s">
        <v>8</v>
      </c>
      <c r="B33" s="5" t="s">
        <v>25</v>
      </c>
      <c r="C33" s="6" t="s">
        <v>3</v>
      </c>
      <c r="D33" s="28" t="s">
        <v>0</v>
      </c>
      <c r="E33" s="7">
        <v>18</v>
      </c>
      <c r="F33" s="7"/>
      <c r="G33" s="7"/>
      <c r="H33" s="9">
        <f t="shared" ref="H33:H34" si="1">2*SUM(E33)</f>
        <v>36</v>
      </c>
    </row>
    <row r="34" spans="1:8" x14ac:dyDescent="0.2">
      <c r="A34" s="4" t="s">
        <v>8</v>
      </c>
      <c r="B34" s="5" t="s">
        <v>26</v>
      </c>
      <c r="C34" s="6" t="s">
        <v>3</v>
      </c>
      <c r="D34" s="28" t="s">
        <v>0</v>
      </c>
      <c r="E34" s="7">
        <v>52</v>
      </c>
      <c r="F34" s="7"/>
      <c r="G34" s="7"/>
      <c r="H34" s="9">
        <f t="shared" si="1"/>
        <v>104</v>
      </c>
    </row>
    <row r="35" spans="1:8" x14ac:dyDescent="0.2">
      <c r="A35" s="4" t="s">
        <v>33</v>
      </c>
      <c r="B35" s="5" t="s">
        <v>28</v>
      </c>
      <c r="C35" s="6" t="s">
        <v>3</v>
      </c>
      <c r="D35" s="28" t="s">
        <v>0</v>
      </c>
      <c r="E35" s="7">
        <v>2</v>
      </c>
      <c r="F35" s="7"/>
      <c r="G35" s="7"/>
      <c r="H35" s="9">
        <f>3*SUM(E35)</f>
        <v>6</v>
      </c>
    </row>
    <row r="36" spans="1:8" x14ac:dyDescent="0.2">
      <c r="A36" s="4" t="s">
        <v>34</v>
      </c>
      <c r="B36" s="5" t="s">
        <v>98</v>
      </c>
      <c r="C36" s="6" t="s">
        <v>3</v>
      </c>
      <c r="D36" s="28" t="s">
        <v>0</v>
      </c>
      <c r="E36" s="7">
        <v>2</v>
      </c>
      <c r="F36" s="7"/>
      <c r="G36" s="7"/>
      <c r="H36" s="9">
        <f>1*SUM(E36)</f>
        <v>2</v>
      </c>
    </row>
    <row r="37" spans="1:8" x14ac:dyDescent="0.2">
      <c r="A37" s="4" t="s">
        <v>34</v>
      </c>
      <c r="B37" s="5" t="s">
        <v>94</v>
      </c>
      <c r="C37" s="6" t="s">
        <v>3</v>
      </c>
      <c r="D37" s="28" t="s">
        <v>0</v>
      </c>
      <c r="E37" s="7">
        <v>2</v>
      </c>
      <c r="F37" s="7"/>
      <c r="G37" s="7"/>
      <c r="H37" s="9">
        <f>1*SUM(E37)</f>
        <v>2</v>
      </c>
    </row>
    <row r="38" spans="1:8" x14ac:dyDescent="0.2">
      <c r="A38" s="4" t="s">
        <v>34</v>
      </c>
      <c r="B38" s="5" t="s">
        <v>99</v>
      </c>
      <c r="C38" s="6" t="s">
        <v>3</v>
      </c>
      <c r="D38" s="28" t="s">
        <v>0</v>
      </c>
      <c r="E38" s="7">
        <v>1</v>
      </c>
      <c r="F38" s="7"/>
      <c r="G38" s="7"/>
      <c r="H38" s="9">
        <f>SUM(E38)</f>
        <v>1</v>
      </c>
    </row>
    <row r="39" spans="1:8" x14ac:dyDescent="0.2">
      <c r="A39" s="4" t="s">
        <v>34</v>
      </c>
      <c r="B39" s="5" t="s">
        <v>100</v>
      </c>
      <c r="C39" s="6" t="s">
        <v>3</v>
      </c>
      <c r="D39" s="28" t="s">
        <v>0</v>
      </c>
      <c r="E39" s="7">
        <v>1</v>
      </c>
      <c r="F39" s="7"/>
      <c r="G39" s="7"/>
      <c r="H39" s="9">
        <f>SUM(E39)</f>
        <v>1</v>
      </c>
    </row>
    <row r="40" spans="1:8" x14ac:dyDescent="0.2">
      <c r="A40" s="4" t="s">
        <v>4</v>
      </c>
      <c r="B40" s="5"/>
      <c r="C40" s="6"/>
      <c r="D40" s="28" t="s">
        <v>5</v>
      </c>
      <c r="E40" s="7">
        <v>1</v>
      </c>
      <c r="F40" s="7"/>
      <c r="G40" s="7"/>
      <c r="H40" s="9"/>
    </row>
    <row r="41" spans="1:8" x14ac:dyDescent="0.2">
      <c r="A41" s="22"/>
      <c r="B41" s="23"/>
      <c r="C41" s="24"/>
      <c r="D41" s="24"/>
      <c r="E41" s="25"/>
      <c r="F41" s="25"/>
      <c r="G41" s="25"/>
      <c r="H41" s="26"/>
    </row>
    <row r="42" spans="1:8" x14ac:dyDescent="0.2">
      <c r="A42" s="17" t="s">
        <v>63</v>
      </c>
      <c r="B42" s="18"/>
      <c r="C42" s="19"/>
      <c r="D42" s="19"/>
      <c r="E42" s="20"/>
      <c r="F42" s="20"/>
      <c r="G42" s="20">
        <f>SUM(G43:G55)</f>
        <v>0</v>
      </c>
      <c r="H42" s="21"/>
    </row>
    <row r="43" spans="1:8" ht="38.25" x14ac:dyDescent="0.2">
      <c r="A43" s="4" t="s">
        <v>63</v>
      </c>
      <c r="B43" s="31" t="s">
        <v>71</v>
      </c>
      <c r="C43" s="6"/>
      <c r="D43" s="28" t="s">
        <v>0</v>
      </c>
      <c r="E43" s="7">
        <v>1</v>
      </c>
      <c r="F43" s="7"/>
      <c r="G43" s="7"/>
      <c r="H43" s="27">
        <f>SUM(H44:H55)</f>
        <v>111</v>
      </c>
    </row>
    <row r="44" spans="1:8" x14ac:dyDescent="0.2">
      <c r="A44" s="4" t="s">
        <v>7</v>
      </c>
      <c r="B44" s="5" t="s">
        <v>69</v>
      </c>
      <c r="C44" s="6" t="s">
        <v>3</v>
      </c>
      <c r="D44" s="28" t="s">
        <v>0</v>
      </c>
      <c r="E44" s="8">
        <v>1</v>
      </c>
      <c r="F44" s="8"/>
      <c r="G44" s="7"/>
      <c r="H44" s="9">
        <f>5*SUM(E44)</f>
        <v>5</v>
      </c>
    </row>
    <row r="45" spans="1:8" x14ac:dyDescent="0.2">
      <c r="A45" s="4" t="s">
        <v>52</v>
      </c>
      <c r="B45" s="5"/>
      <c r="C45" s="6" t="s">
        <v>3</v>
      </c>
      <c r="D45" s="28"/>
      <c r="E45" s="8"/>
      <c r="F45" s="8"/>
      <c r="G45" s="7"/>
      <c r="H45" s="9">
        <f>SUM(E45)</f>
        <v>0</v>
      </c>
    </row>
    <row r="46" spans="1:8" x14ac:dyDescent="0.2">
      <c r="A46" s="4" t="s">
        <v>6</v>
      </c>
      <c r="B46" s="5" t="s">
        <v>22</v>
      </c>
      <c r="C46" s="6" t="s">
        <v>21</v>
      </c>
      <c r="D46" s="28" t="s">
        <v>0</v>
      </c>
      <c r="E46" s="8">
        <v>1</v>
      </c>
      <c r="F46" s="8"/>
      <c r="G46" s="7"/>
      <c r="H46" s="9">
        <f>8*SUM(E46)</f>
        <v>8</v>
      </c>
    </row>
    <row r="47" spans="1:8" x14ac:dyDescent="0.2">
      <c r="A47" s="4" t="s">
        <v>50</v>
      </c>
      <c r="B47" s="5" t="s">
        <v>51</v>
      </c>
      <c r="C47" s="6" t="s">
        <v>3</v>
      </c>
      <c r="D47" s="28" t="s">
        <v>0</v>
      </c>
      <c r="E47" s="8">
        <v>1</v>
      </c>
      <c r="F47" s="8"/>
      <c r="G47" s="7"/>
      <c r="H47" s="9">
        <f>3*SUM(E47)</f>
        <v>3</v>
      </c>
    </row>
    <row r="48" spans="1:8" x14ac:dyDescent="0.2">
      <c r="A48" s="4" t="s">
        <v>9</v>
      </c>
      <c r="B48" s="5" t="s">
        <v>65</v>
      </c>
      <c r="C48" s="6" t="s">
        <v>3</v>
      </c>
      <c r="D48" s="28" t="s">
        <v>0</v>
      </c>
      <c r="E48" s="8">
        <v>1</v>
      </c>
      <c r="F48" s="8"/>
      <c r="G48" s="7"/>
      <c r="H48" s="9">
        <f>1*SUM(E48)</f>
        <v>1</v>
      </c>
    </row>
    <row r="49" spans="1:8" x14ac:dyDescent="0.2">
      <c r="A49" s="4" t="s">
        <v>57</v>
      </c>
      <c r="B49" s="5" t="s">
        <v>56</v>
      </c>
      <c r="C49" s="6" t="s">
        <v>54</v>
      </c>
      <c r="D49" s="28" t="s">
        <v>0</v>
      </c>
      <c r="E49" s="7">
        <v>2</v>
      </c>
      <c r="F49" s="7"/>
      <c r="G49" s="7"/>
      <c r="H49" s="9">
        <f>SUM(E49)</f>
        <v>2</v>
      </c>
    </row>
    <row r="50" spans="1:8" x14ac:dyDescent="0.2">
      <c r="A50" s="4" t="s">
        <v>53</v>
      </c>
      <c r="B50" s="5" t="s">
        <v>55</v>
      </c>
      <c r="C50" s="6" t="s">
        <v>54</v>
      </c>
      <c r="D50" s="28" t="s">
        <v>0</v>
      </c>
      <c r="E50" s="7">
        <v>2</v>
      </c>
      <c r="F50" s="7"/>
      <c r="G50" s="7"/>
      <c r="H50" s="9">
        <f>SUM(E50)</f>
        <v>2</v>
      </c>
    </row>
    <row r="51" spans="1:8" x14ac:dyDescent="0.2">
      <c r="A51" s="4" t="s">
        <v>62</v>
      </c>
      <c r="B51" s="5" t="s">
        <v>58</v>
      </c>
      <c r="C51" s="6" t="s">
        <v>3</v>
      </c>
      <c r="D51" s="28" t="s">
        <v>0</v>
      </c>
      <c r="E51" s="7">
        <v>2</v>
      </c>
      <c r="F51" s="7"/>
      <c r="G51" s="7"/>
      <c r="H51" s="9">
        <f>SUM(E51)</f>
        <v>2</v>
      </c>
    </row>
    <row r="52" spans="1:8" x14ac:dyDescent="0.2">
      <c r="A52" s="4" t="s">
        <v>59</v>
      </c>
      <c r="B52" s="5" t="s">
        <v>60</v>
      </c>
      <c r="C52" s="6" t="s">
        <v>54</v>
      </c>
      <c r="D52" s="28" t="s">
        <v>0</v>
      </c>
      <c r="E52" s="7">
        <v>2</v>
      </c>
      <c r="F52" s="7"/>
      <c r="G52" s="7"/>
      <c r="H52" s="9">
        <f>2*SUM(E52)</f>
        <v>4</v>
      </c>
    </row>
    <row r="53" spans="1:8" x14ac:dyDescent="0.2">
      <c r="A53" s="4" t="s">
        <v>8</v>
      </c>
      <c r="B53" s="5" t="s">
        <v>25</v>
      </c>
      <c r="C53" s="6" t="s">
        <v>3</v>
      </c>
      <c r="D53" s="28" t="s">
        <v>0</v>
      </c>
      <c r="E53" s="7">
        <v>15</v>
      </c>
      <c r="F53" s="7"/>
      <c r="G53" s="7"/>
      <c r="H53" s="9">
        <f t="shared" ref="H53:H54" si="2">2*SUM(E53)</f>
        <v>30</v>
      </c>
    </row>
    <row r="54" spans="1:8" x14ac:dyDescent="0.2">
      <c r="A54" s="4" t="s">
        <v>8</v>
      </c>
      <c r="B54" s="5" t="s">
        <v>26</v>
      </c>
      <c r="C54" s="6" t="s">
        <v>3</v>
      </c>
      <c r="D54" s="28" t="s">
        <v>0</v>
      </c>
      <c r="E54" s="7">
        <v>27</v>
      </c>
      <c r="F54" s="7"/>
      <c r="G54" s="7"/>
      <c r="H54" s="9">
        <f t="shared" si="2"/>
        <v>54</v>
      </c>
    </row>
    <row r="55" spans="1:8" x14ac:dyDescent="0.2">
      <c r="A55" s="4" t="s">
        <v>4</v>
      </c>
      <c r="B55" s="5"/>
      <c r="C55" s="6"/>
      <c r="D55" s="28" t="s">
        <v>5</v>
      </c>
      <c r="E55" s="7">
        <v>1</v>
      </c>
      <c r="F55" s="7"/>
      <c r="G55" s="7"/>
      <c r="H55" s="9"/>
    </row>
    <row r="56" spans="1:8" x14ac:dyDescent="0.2">
      <c r="A56" s="22"/>
      <c r="B56" s="23"/>
      <c r="C56" s="24"/>
      <c r="D56" s="24"/>
      <c r="E56" s="25"/>
      <c r="F56" s="25"/>
      <c r="G56" s="25"/>
      <c r="H56" s="26"/>
    </row>
    <row r="57" spans="1:8" x14ac:dyDescent="0.2">
      <c r="A57" s="17" t="s">
        <v>64</v>
      </c>
      <c r="B57" s="18"/>
      <c r="C57" s="19"/>
      <c r="D57" s="19"/>
      <c r="E57" s="20"/>
      <c r="F57" s="20"/>
      <c r="G57" s="20">
        <f>SUM(G58:G70)</f>
        <v>0</v>
      </c>
      <c r="H57" s="21"/>
    </row>
    <row r="58" spans="1:8" ht="38.25" x14ac:dyDescent="0.2">
      <c r="A58" s="4" t="s">
        <v>64</v>
      </c>
      <c r="B58" s="31" t="s">
        <v>71</v>
      </c>
      <c r="C58" s="6"/>
      <c r="D58" s="28" t="s">
        <v>0</v>
      </c>
      <c r="E58" s="7">
        <v>1</v>
      </c>
      <c r="F58" s="7"/>
      <c r="G58" s="7"/>
      <c r="H58" s="27">
        <f>SUM(H59:H70)</f>
        <v>174</v>
      </c>
    </row>
    <row r="59" spans="1:8" x14ac:dyDescent="0.2">
      <c r="A59" s="4" t="s">
        <v>7</v>
      </c>
      <c r="B59" s="5" t="s">
        <v>69</v>
      </c>
      <c r="C59" s="6" t="s">
        <v>3</v>
      </c>
      <c r="D59" s="28" t="s">
        <v>0</v>
      </c>
      <c r="E59" s="8">
        <v>1</v>
      </c>
      <c r="F59" s="8"/>
      <c r="G59" s="7"/>
      <c r="H59" s="9">
        <f>5*SUM(E59)</f>
        <v>5</v>
      </c>
    </row>
    <row r="60" spans="1:8" x14ac:dyDescent="0.2">
      <c r="A60" s="4" t="s">
        <v>52</v>
      </c>
      <c r="B60" s="5"/>
      <c r="C60" s="6" t="s">
        <v>3</v>
      </c>
      <c r="D60" s="28"/>
      <c r="E60" s="8"/>
      <c r="F60" s="8"/>
      <c r="G60" s="7"/>
      <c r="H60" s="9">
        <f>SUM(E60)</f>
        <v>0</v>
      </c>
    </row>
    <row r="61" spans="1:8" x14ac:dyDescent="0.2">
      <c r="A61" s="4" t="s">
        <v>6</v>
      </c>
      <c r="B61" s="5" t="s">
        <v>22</v>
      </c>
      <c r="C61" s="6" t="s">
        <v>21</v>
      </c>
      <c r="D61" s="28" t="s">
        <v>0</v>
      </c>
      <c r="E61" s="8">
        <v>1</v>
      </c>
      <c r="F61" s="8"/>
      <c r="G61" s="7"/>
      <c r="H61" s="9">
        <f>8*SUM(E61)</f>
        <v>8</v>
      </c>
    </row>
    <row r="62" spans="1:8" x14ac:dyDescent="0.2">
      <c r="A62" s="4" t="s">
        <v>50</v>
      </c>
      <c r="B62" s="5" t="s">
        <v>51</v>
      </c>
      <c r="C62" s="6" t="s">
        <v>3</v>
      </c>
      <c r="D62" s="28" t="s">
        <v>0</v>
      </c>
      <c r="E62" s="8">
        <v>1</v>
      </c>
      <c r="F62" s="8"/>
      <c r="G62" s="7"/>
      <c r="H62" s="9">
        <f>3*SUM(E62)</f>
        <v>3</v>
      </c>
    </row>
    <row r="63" spans="1:8" x14ac:dyDescent="0.2">
      <c r="A63" s="4" t="s">
        <v>9</v>
      </c>
      <c r="B63" s="5" t="s">
        <v>65</v>
      </c>
      <c r="C63" s="6" t="s">
        <v>3</v>
      </c>
      <c r="D63" s="28" t="s">
        <v>0</v>
      </c>
      <c r="E63" s="8">
        <v>1</v>
      </c>
      <c r="F63" s="8"/>
      <c r="G63" s="7"/>
      <c r="H63" s="9">
        <f>1*SUM(E63)</f>
        <v>1</v>
      </c>
    </row>
    <row r="64" spans="1:8" x14ac:dyDescent="0.2">
      <c r="A64" s="4" t="s">
        <v>57</v>
      </c>
      <c r="B64" s="5" t="s">
        <v>56</v>
      </c>
      <c r="C64" s="6" t="s">
        <v>54</v>
      </c>
      <c r="D64" s="28" t="s">
        <v>0</v>
      </c>
      <c r="E64" s="7">
        <v>3</v>
      </c>
      <c r="F64" s="7"/>
      <c r="G64" s="7"/>
      <c r="H64" s="9">
        <f>SUM(E64)</f>
        <v>3</v>
      </c>
    </row>
    <row r="65" spans="1:8" x14ac:dyDescent="0.2">
      <c r="A65" s="4" t="s">
        <v>53</v>
      </c>
      <c r="B65" s="5" t="s">
        <v>55</v>
      </c>
      <c r="C65" s="6" t="s">
        <v>54</v>
      </c>
      <c r="D65" s="28" t="s">
        <v>0</v>
      </c>
      <c r="E65" s="7">
        <v>3</v>
      </c>
      <c r="F65" s="7"/>
      <c r="G65" s="7"/>
      <c r="H65" s="9">
        <f>SUM(E65)</f>
        <v>3</v>
      </c>
    </row>
    <row r="66" spans="1:8" x14ac:dyDescent="0.2">
      <c r="A66" s="4" t="s">
        <v>62</v>
      </c>
      <c r="B66" s="5" t="s">
        <v>58</v>
      </c>
      <c r="C66" s="6" t="s">
        <v>3</v>
      </c>
      <c r="D66" s="28" t="s">
        <v>0</v>
      </c>
      <c r="E66" s="7">
        <v>3</v>
      </c>
      <c r="F66" s="7"/>
      <c r="G66" s="7"/>
      <c r="H66" s="9">
        <f>SUM(E66)</f>
        <v>3</v>
      </c>
    </row>
    <row r="67" spans="1:8" x14ac:dyDescent="0.2">
      <c r="A67" s="4" t="s">
        <v>59</v>
      </c>
      <c r="B67" s="5" t="s">
        <v>60</v>
      </c>
      <c r="C67" s="6" t="s">
        <v>54</v>
      </c>
      <c r="D67" s="28" t="s">
        <v>0</v>
      </c>
      <c r="E67" s="7">
        <v>3</v>
      </c>
      <c r="F67" s="7"/>
      <c r="G67" s="7"/>
      <c r="H67" s="9">
        <f>2*SUM(E67)</f>
        <v>6</v>
      </c>
    </row>
    <row r="68" spans="1:8" x14ac:dyDescent="0.2">
      <c r="A68" s="4" t="s">
        <v>8</v>
      </c>
      <c r="B68" s="5" t="s">
        <v>25</v>
      </c>
      <c r="C68" s="6" t="s">
        <v>3</v>
      </c>
      <c r="D68" s="28" t="s">
        <v>0</v>
      </c>
      <c r="E68" s="7">
        <v>18</v>
      </c>
      <c r="F68" s="7"/>
      <c r="G68" s="7"/>
      <c r="H68" s="9">
        <f t="shared" ref="H68:H69" si="3">2*SUM(E68)</f>
        <v>36</v>
      </c>
    </row>
    <row r="69" spans="1:8" x14ac:dyDescent="0.2">
      <c r="A69" s="4" t="s">
        <v>8</v>
      </c>
      <c r="B69" s="5" t="s">
        <v>26</v>
      </c>
      <c r="C69" s="6" t="s">
        <v>3</v>
      </c>
      <c r="D69" s="28" t="s">
        <v>0</v>
      </c>
      <c r="E69" s="7">
        <v>53</v>
      </c>
      <c r="F69" s="7"/>
      <c r="G69" s="7"/>
      <c r="H69" s="9">
        <f t="shared" si="3"/>
        <v>106</v>
      </c>
    </row>
    <row r="70" spans="1:8" x14ac:dyDescent="0.2">
      <c r="A70" s="4" t="s">
        <v>4</v>
      </c>
      <c r="B70" s="5"/>
      <c r="C70" s="6"/>
      <c r="D70" s="28" t="s">
        <v>5</v>
      </c>
      <c r="E70" s="7">
        <v>1</v>
      </c>
      <c r="F70" s="7"/>
      <c r="G70" s="7"/>
      <c r="H70" s="9"/>
    </row>
    <row r="71" spans="1:8" x14ac:dyDescent="0.2">
      <c r="A71" s="22"/>
      <c r="B71" s="23"/>
      <c r="C71" s="24"/>
      <c r="D71" s="24"/>
      <c r="E71" s="25"/>
      <c r="F71" s="25"/>
      <c r="G71" s="25"/>
      <c r="H71" s="26"/>
    </row>
    <row r="72" spans="1:8" x14ac:dyDescent="0.2">
      <c r="A72" s="17" t="s">
        <v>66</v>
      </c>
      <c r="B72" s="18"/>
      <c r="C72" s="19"/>
      <c r="D72" s="19"/>
      <c r="E72" s="20"/>
      <c r="F72" s="20"/>
      <c r="G72" s="20">
        <f>SUM(G73:G89)</f>
        <v>0</v>
      </c>
      <c r="H72" s="21"/>
    </row>
    <row r="73" spans="1:8" ht="38.25" x14ac:dyDescent="0.2">
      <c r="A73" s="4" t="s">
        <v>66</v>
      </c>
      <c r="B73" s="31" t="s">
        <v>71</v>
      </c>
      <c r="C73" s="6"/>
      <c r="D73" s="28" t="s">
        <v>0</v>
      </c>
      <c r="E73" s="7">
        <v>1</v>
      </c>
      <c r="F73" s="7"/>
      <c r="G73" s="7"/>
      <c r="H73" s="27">
        <f>SUM(H74:H89)</f>
        <v>120</v>
      </c>
    </row>
    <row r="74" spans="1:8" x14ac:dyDescent="0.2">
      <c r="A74" s="4" t="s">
        <v>7</v>
      </c>
      <c r="B74" s="5" t="s">
        <v>69</v>
      </c>
      <c r="C74" s="6" t="s">
        <v>3</v>
      </c>
      <c r="D74" s="28" t="s">
        <v>0</v>
      </c>
      <c r="E74" s="8">
        <v>1</v>
      </c>
      <c r="F74" s="8"/>
      <c r="G74" s="7"/>
      <c r="H74" s="9">
        <f>5*SUM(E74)</f>
        <v>5</v>
      </c>
    </row>
    <row r="75" spans="1:8" x14ac:dyDescent="0.2">
      <c r="A75" s="4" t="s">
        <v>52</v>
      </c>
      <c r="B75" s="5"/>
      <c r="C75" s="6" t="s">
        <v>3</v>
      </c>
      <c r="D75" s="28"/>
      <c r="E75" s="8"/>
      <c r="F75" s="8"/>
      <c r="G75" s="7"/>
      <c r="H75" s="9">
        <f>SUM(E75)</f>
        <v>0</v>
      </c>
    </row>
    <row r="76" spans="1:8" x14ac:dyDescent="0.2">
      <c r="A76" s="4" t="s">
        <v>6</v>
      </c>
      <c r="B76" s="5" t="s">
        <v>22</v>
      </c>
      <c r="C76" s="6" t="s">
        <v>21</v>
      </c>
      <c r="D76" s="28" t="s">
        <v>0</v>
      </c>
      <c r="E76" s="8">
        <v>1</v>
      </c>
      <c r="F76" s="8"/>
      <c r="G76" s="7"/>
      <c r="H76" s="9">
        <f>8*SUM(E76)</f>
        <v>8</v>
      </c>
    </row>
    <row r="77" spans="1:8" x14ac:dyDescent="0.2">
      <c r="A77" s="4" t="s">
        <v>50</v>
      </c>
      <c r="B77" s="5" t="s">
        <v>51</v>
      </c>
      <c r="C77" s="6" t="s">
        <v>3</v>
      </c>
      <c r="D77" s="28" t="s">
        <v>0</v>
      </c>
      <c r="E77" s="8">
        <v>1</v>
      </c>
      <c r="F77" s="8"/>
      <c r="G77" s="7"/>
      <c r="H77" s="9">
        <f>3*SUM(E77)</f>
        <v>3</v>
      </c>
    </row>
    <row r="78" spans="1:8" x14ac:dyDescent="0.2">
      <c r="A78" s="4" t="s">
        <v>9</v>
      </c>
      <c r="B78" s="5" t="s">
        <v>65</v>
      </c>
      <c r="C78" s="6" t="s">
        <v>3</v>
      </c>
      <c r="D78" s="28" t="s">
        <v>0</v>
      </c>
      <c r="E78" s="8">
        <v>1</v>
      </c>
      <c r="F78" s="8"/>
      <c r="G78" s="7"/>
      <c r="H78" s="9">
        <f>1*SUM(E78)</f>
        <v>1</v>
      </c>
    </row>
    <row r="79" spans="1:8" x14ac:dyDescent="0.2">
      <c r="A79" s="4" t="s">
        <v>57</v>
      </c>
      <c r="B79" s="5" t="s">
        <v>56</v>
      </c>
      <c r="C79" s="6" t="s">
        <v>54</v>
      </c>
      <c r="D79" s="28" t="s">
        <v>0</v>
      </c>
      <c r="E79" s="7">
        <v>1</v>
      </c>
      <c r="F79" s="7"/>
      <c r="G79" s="7"/>
      <c r="H79" s="9">
        <f>SUM(E79)</f>
        <v>1</v>
      </c>
    </row>
    <row r="80" spans="1:8" x14ac:dyDescent="0.2">
      <c r="A80" s="4" t="s">
        <v>53</v>
      </c>
      <c r="B80" s="5" t="s">
        <v>55</v>
      </c>
      <c r="C80" s="6" t="s">
        <v>54</v>
      </c>
      <c r="D80" s="28" t="s">
        <v>0</v>
      </c>
      <c r="E80" s="7">
        <v>1</v>
      </c>
      <c r="F80" s="7"/>
      <c r="G80" s="7"/>
      <c r="H80" s="9">
        <f>SUM(E80)</f>
        <v>1</v>
      </c>
    </row>
    <row r="81" spans="1:13" x14ac:dyDescent="0.2">
      <c r="A81" s="4" t="s">
        <v>62</v>
      </c>
      <c r="B81" s="5" t="s">
        <v>58</v>
      </c>
      <c r="C81" s="6" t="s">
        <v>3</v>
      </c>
      <c r="D81" s="28" t="s">
        <v>0</v>
      </c>
      <c r="E81" s="7">
        <v>1</v>
      </c>
      <c r="F81" s="7"/>
      <c r="G81" s="7"/>
      <c r="H81" s="9">
        <f>SUM(E81)</f>
        <v>1</v>
      </c>
    </row>
    <row r="82" spans="1:13" x14ac:dyDescent="0.2">
      <c r="A82" s="4" t="s">
        <v>59</v>
      </c>
      <c r="B82" s="5" t="s">
        <v>60</v>
      </c>
      <c r="C82" s="6" t="s">
        <v>54</v>
      </c>
      <c r="D82" s="28" t="s">
        <v>0</v>
      </c>
      <c r="E82" s="7">
        <v>1</v>
      </c>
      <c r="F82" s="7"/>
      <c r="G82" s="7"/>
      <c r="H82" s="9">
        <f>2*SUM(E82)</f>
        <v>2</v>
      </c>
    </row>
    <row r="83" spans="1:13" x14ac:dyDescent="0.2">
      <c r="A83" s="4" t="s">
        <v>8</v>
      </c>
      <c r="B83" s="5" t="s">
        <v>25</v>
      </c>
      <c r="C83" s="6" t="s">
        <v>3</v>
      </c>
      <c r="D83" s="28" t="s">
        <v>0</v>
      </c>
      <c r="E83" s="7">
        <v>12</v>
      </c>
      <c r="F83" s="7"/>
      <c r="G83" s="7"/>
      <c r="H83" s="9">
        <f t="shared" ref="H83" si="4">2*SUM(E83)</f>
        <v>24</v>
      </c>
    </row>
    <row r="84" spans="1:13" x14ac:dyDescent="0.2">
      <c r="A84" s="4" t="s">
        <v>8</v>
      </c>
      <c r="B84" s="5" t="s">
        <v>26</v>
      </c>
      <c r="C84" s="6" t="s">
        <v>3</v>
      </c>
      <c r="D84" s="28" t="s">
        <v>0</v>
      </c>
      <c r="E84" s="7">
        <v>27</v>
      </c>
      <c r="F84" s="7"/>
      <c r="G84" s="7"/>
      <c r="H84" s="9">
        <f>2*SUM(E84)</f>
        <v>54</v>
      </c>
    </row>
    <row r="85" spans="1:13" x14ac:dyDescent="0.2">
      <c r="A85" s="4" t="s">
        <v>8</v>
      </c>
      <c r="B85" s="5" t="s">
        <v>68</v>
      </c>
      <c r="C85" s="6" t="s">
        <v>3</v>
      </c>
      <c r="D85" s="28" t="s">
        <v>0</v>
      </c>
      <c r="E85" s="7">
        <v>4</v>
      </c>
      <c r="F85" s="7"/>
      <c r="G85" s="7"/>
      <c r="H85" s="9">
        <f>2*SUM(E85)</f>
        <v>8</v>
      </c>
    </row>
    <row r="86" spans="1:13" x14ac:dyDescent="0.2">
      <c r="A86" s="4" t="s">
        <v>2</v>
      </c>
      <c r="B86" s="5" t="s">
        <v>94</v>
      </c>
      <c r="C86" s="6" t="s">
        <v>3</v>
      </c>
      <c r="D86" s="28" t="s">
        <v>0</v>
      </c>
      <c r="E86" s="7">
        <v>5</v>
      </c>
      <c r="F86" s="7"/>
      <c r="G86" s="7"/>
      <c r="H86" s="9">
        <f>SUM(E86)</f>
        <v>5</v>
      </c>
    </row>
    <row r="87" spans="1:13" x14ac:dyDescent="0.2">
      <c r="A87" s="4" t="s">
        <v>2</v>
      </c>
      <c r="B87" s="5" t="s">
        <v>28</v>
      </c>
      <c r="C87" s="6" t="s">
        <v>3</v>
      </c>
      <c r="D87" s="28" t="s">
        <v>0</v>
      </c>
      <c r="E87" s="7">
        <v>1</v>
      </c>
      <c r="F87" s="7"/>
      <c r="G87" s="7"/>
      <c r="H87" s="9">
        <f>3*SUM(E87)</f>
        <v>3</v>
      </c>
    </row>
    <row r="88" spans="1:13" x14ac:dyDescent="0.2">
      <c r="A88" s="4" t="s">
        <v>20</v>
      </c>
      <c r="B88" s="5" t="s">
        <v>27</v>
      </c>
      <c r="C88" s="6" t="s">
        <v>3</v>
      </c>
      <c r="D88" s="28" t="s">
        <v>0</v>
      </c>
      <c r="E88" s="7">
        <v>1</v>
      </c>
      <c r="F88" s="7"/>
      <c r="G88" s="7"/>
      <c r="H88" s="9">
        <f>4*SUM(E88)</f>
        <v>4</v>
      </c>
    </row>
    <row r="89" spans="1:13" x14ac:dyDescent="0.2">
      <c r="A89" s="4" t="s">
        <v>4</v>
      </c>
      <c r="B89" s="5"/>
      <c r="C89" s="6"/>
      <c r="D89" s="28" t="s">
        <v>5</v>
      </c>
      <c r="E89" s="7">
        <v>1</v>
      </c>
      <c r="F89" s="7"/>
      <c r="G89" s="7"/>
      <c r="H89" s="9"/>
    </row>
    <row r="90" spans="1:13" x14ac:dyDescent="0.2">
      <c r="A90" s="22"/>
      <c r="B90" s="23"/>
      <c r="C90" s="24"/>
      <c r="D90" s="24"/>
      <c r="E90" s="25"/>
      <c r="F90" s="25"/>
      <c r="G90" s="25"/>
      <c r="H90" s="26"/>
    </row>
    <row r="91" spans="1:13" x14ac:dyDescent="0.2">
      <c r="A91" s="17" t="s">
        <v>92</v>
      </c>
      <c r="B91" s="18"/>
      <c r="C91" s="19"/>
      <c r="D91" s="19"/>
      <c r="E91" s="20"/>
      <c r="F91" s="20"/>
      <c r="G91" s="20">
        <f>SUM(G92:G99)</f>
        <v>0</v>
      </c>
      <c r="H91" s="21"/>
      <c r="M91" s="29"/>
    </row>
    <row r="92" spans="1:13" ht="25.5" x14ac:dyDescent="0.2">
      <c r="A92" s="4" t="s">
        <v>92</v>
      </c>
      <c r="B92" s="31" t="s">
        <v>93</v>
      </c>
      <c r="C92" s="6"/>
      <c r="D92" s="28" t="s">
        <v>0</v>
      </c>
      <c r="E92" s="7">
        <v>1</v>
      </c>
      <c r="F92" s="33"/>
      <c r="G92" s="33"/>
      <c r="H92" s="30">
        <f>SUM(H93:H124)</f>
        <v>157</v>
      </c>
    </row>
    <row r="93" spans="1:13" x14ac:dyDescent="0.2">
      <c r="A93" s="4" t="s">
        <v>72</v>
      </c>
      <c r="B93" s="5" t="s">
        <v>73</v>
      </c>
      <c r="C93" s="6" t="s">
        <v>3</v>
      </c>
      <c r="D93" s="28" t="s">
        <v>0</v>
      </c>
      <c r="E93" s="8">
        <v>1</v>
      </c>
      <c r="F93" s="8"/>
      <c r="G93" s="7"/>
      <c r="H93" s="9">
        <f>5*SUM(E93)</f>
        <v>5</v>
      </c>
    </row>
    <row r="94" spans="1:13" x14ac:dyDescent="0.2">
      <c r="A94" s="4" t="s">
        <v>74</v>
      </c>
      <c r="B94" s="5" t="s">
        <v>75</v>
      </c>
      <c r="C94" s="6" t="s">
        <v>3</v>
      </c>
      <c r="D94" s="28" t="s">
        <v>0</v>
      </c>
      <c r="E94" s="8">
        <v>1</v>
      </c>
      <c r="F94" s="8"/>
      <c r="G94" s="7"/>
      <c r="H94" s="9">
        <f>5*SUM(E94)</f>
        <v>5</v>
      </c>
    </row>
    <row r="95" spans="1:13" x14ac:dyDescent="0.2">
      <c r="A95" s="4" t="s">
        <v>6</v>
      </c>
      <c r="B95" s="5" t="s">
        <v>29</v>
      </c>
      <c r="C95" s="6" t="s">
        <v>30</v>
      </c>
      <c r="D95" s="28" t="s">
        <v>0</v>
      </c>
      <c r="E95" s="8">
        <v>1</v>
      </c>
      <c r="F95" s="8"/>
      <c r="G95" s="7"/>
      <c r="H95" s="32">
        <f>8*SUM(E95)</f>
        <v>8</v>
      </c>
    </row>
    <row r="96" spans="1:13" x14ac:dyDescent="0.2">
      <c r="A96" s="4" t="s">
        <v>11</v>
      </c>
      <c r="B96" s="5" t="s">
        <v>12</v>
      </c>
      <c r="C96" s="6" t="s">
        <v>3</v>
      </c>
      <c r="D96" s="28" t="s">
        <v>0</v>
      </c>
      <c r="E96" s="8">
        <v>1</v>
      </c>
      <c r="F96" s="8"/>
      <c r="G96" s="7"/>
      <c r="H96" s="32">
        <f>3*SUM(E96)</f>
        <v>3</v>
      </c>
    </row>
    <row r="97" spans="1:8" x14ac:dyDescent="0.2">
      <c r="A97" s="4" t="s">
        <v>9</v>
      </c>
      <c r="B97" s="5" t="s">
        <v>31</v>
      </c>
      <c r="C97" s="6" t="s">
        <v>3</v>
      </c>
      <c r="D97" s="28" t="s">
        <v>0</v>
      </c>
      <c r="E97" s="7">
        <v>2</v>
      </c>
      <c r="F97" s="7"/>
      <c r="G97" s="7"/>
      <c r="H97" s="32">
        <f>SUM(E97)</f>
        <v>2</v>
      </c>
    </row>
    <row r="98" spans="1:8" x14ac:dyDescent="0.2">
      <c r="A98" s="4" t="s">
        <v>10</v>
      </c>
      <c r="B98" s="5" t="s">
        <v>76</v>
      </c>
      <c r="C98" s="6" t="s">
        <v>3</v>
      </c>
      <c r="D98" s="28" t="s">
        <v>0</v>
      </c>
      <c r="E98" s="7">
        <v>1</v>
      </c>
      <c r="F98" s="7"/>
      <c r="G98" s="7"/>
      <c r="H98" s="32">
        <f>3*SUM(E98)</f>
        <v>3</v>
      </c>
    </row>
    <row r="99" spans="1:8" x14ac:dyDescent="0.2">
      <c r="A99" s="4" t="s">
        <v>10</v>
      </c>
      <c r="B99" s="5" t="s">
        <v>77</v>
      </c>
      <c r="C99" s="6" t="s">
        <v>3</v>
      </c>
      <c r="D99" s="28" t="s">
        <v>0</v>
      </c>
      <c r="E99" s="8">
        <v>1</v>
      </c>
      <c r="F99" s="8"/>
      <c r="G99" s="7"/>
      <c r="H99" s="32">
        <f>3*SUM(E99)</f>
        <v>3</v>
      </c>
    </row>
    <row r="100" spans="1:8" x14ac:dyDescent="0.2">
      <c r="A100" s="4" t="s">
        <v>34</v>
      </c>
      <c r="B100" s="5" t="s">
        <v>90</v>
      </c>
      <c r="C100" s="6" t="s">
        <v>3</v>
      </c>
      <c r="D100" s="28" t="s">
        <v>0</v>
      </c>
      <c r="E100" s="7">
        <v>1</v>
      </c>
      <c r="F100" s="7"/>
      <c r="G100" s="7"/>
      <c r="H100" s="32">
        <f>E100</f>
        <v>1</v>
      </c>
    </row>
    <row r="101" spans="1:8" x14ac:dyDescent="0.2">
      <c r="A101" s="4" t="s">
        <v>34</v>
      </c>
      <c r="B101" s="5" t="s">
        <v>67</v>
      </c>
      <c r="C101" s="6" t="s">
        <v>3</v>
      </c>
      <c r="D101" s="28" t="s">
        <v>0</v>
      </c>
      <c r="E101" s="7">
        <v>1</v>
      </c>
      <c r="F101" s="7"/>
      <c r="G101" s="7"/>
      <c r="H101" s="32">
        <f>E101</f>
        <v>1</v>
      </c>
    </row>
    <row r="102" spans="1:8" x14ac:dyDescent="0.2">
      <c r="A102" s="4" t="s">
        <v>33</v>
      </c>
      <c r="B102" s="5" t="s">
        <v>32</v>
      </c>
      <c r="C102" s="6" t="s">
        <v>3</v>
      </c>
      <c r="D102" s="28" t="s">
        <v>0</v>
      </c>
      <c r="E102" s="7">
        <v>2</v>
      </c>
      <c r="F102" s="7"/>
      <c r="G102" s="7"/>
      <c r="H102" s="32">
        <f>3*SUM(E102)</f>
        <v>6</v>
      </c>
    </row>
    <row r="103" spans="1:8" x14ac:dyDescent="0.2">
      <c r="A103" s="4" t="s">
        <v>33</v>
      </c>
      <c r="B103" s="5" t="s">
        <v>78</v>
      </c>
      <c r="C103" s="6" t="s">
        <v>3</v>
      </c>
      <c r="D103" s="28" t="s">
        <v>0</v>
      </c>
      <c r="E103" s="7">
        <v>3</v>
      </c>
      <c r="F103" s="7"/>
      <c r="G103" s="7"/>
      <c r="H103" s="32">
        <f>3*SUM(E103)</f>
        <v>9</v>
      </c>
    </row>
    <row r="104" spans="1:8" x14ac:dyDescent="0.2">
      <c r="A104" s="4" t="s">
        <v>33</v>
      </c>
      <c r="B104" s="5" t="s">
        <v>39</v>
      </c>
      <c r="C104" s="6" t="s">
        <v>3</v>
      </c>
      <c r="D104" s="28" t="s">
        <v>0</v>
      </c>
      <c r="E104" s="7">
        <v>1</v>
      </c>
      <c r="F104" s="7"/>
      <c r="G104" s="7"/>
      <c r="H104" s="32">
        <f>3*SUM(E104)</f>
        <v>3</v>
      </c>
    </row>
    <row r="105" spans="1:8" x14ac:dyDescent="0.2">
      <c r="A105" s="4" t="s">
        <v>33</v>
      </c>
      <c r="B105" s="5" t="s">
        <v>79</v>
      </c>
      <c r="C105" s="6" t="s">
        <v>3</v>
      </c>
      <c r="D105" s="28" t="s">
        <v>0</v>
      </c>
      <c r="E105" s="7">
        <v>1</v>
      </c>
      <c r="F105" s="7"/>
      <c r="G105" s="7"/>
      <c r="H105" s="32">
        <f>3*SUM(E105)</f>
        <v>3</v>
      </c>
    </row>
    <row r="106" spans="1:8" x14ac:dyDescent="0.2">
      <c r="A106" s="4" t="s">
        <v>37</v>
      </c>
      <c r="B106" s="5" t="s">
        <v>80</v>
      </c>
      <c r="C106" s="6" t="s">
        <v>3</v>
      </c>
      <c r="D106" s="28" t="s">
        <v>0</v>
      </c>
      <c r="E106" s="7">
        <v>1</v>
      </c>
      <c r="F106" s="7"/>
      <c r="G106" s="7"/>
      <c r="H106" s="32">
        <f>4*SUM(E106)</f>
        <v>4</v>
      </c>
    </row>
    <row r="107" spans="1:8" x14ac:dyDescent="0.2">
      <c r="A107" s="4" t="s">
        <v>37</v>
      </c>
      <c r="B107" s="5" t="s">
        <v>81</v>
      </c>
      <c r="C107" s="6" t="s">
        <v>3</v>
      </c>
      <c r="D107" s="28" t="s">
        <v>0</v>
      </c>
      <c r="E107" s="7">
        <v>1</v>
      </c>
      <c r="F107" s="7"/>
      <c r="G107" s="7"/>
      <c r="H107" s="32">
        <f>4*SUM(E107)</f>
        <v>4</v>
      </c>
    </row>
    <row r="108" spans="1:8" x14ac:dyDescent="0.2">
      <c r="A108" s="4" t="s">
        <v>8</v>
      </c>
      <c r="B108" s="5" t="s">
        <v>88</v>
      </c>
      <c r="C108" s="6" t="s">
        <v>3</v>
      </c>
      <c r="D108" s="28" t="s">
        <v>0</v>
      </c>
      <c r="E108" s="7">
        <v>12</v>
      </c>
      <c r="F108" s="7"/>
      <c r="G108" s="7"/>
      <c r="H108" s="32">
        <f>SUM(E108)</f>
        <v>12</v>
      </c>
    </row>
    <row r="109" spans="1:8" x14ac:dyDescent="0.2">
      <c r="A109" s="4" t="s">
        <v>23</v>
      </c>
      <c r="B109" s="5" t="s">
        <v>24</v>
      </c>
      <c r="C109" s="6" t="s">
        <v>3</v>
      </c>
      <c r="D109" s="28" t="s">
        <v>0</v>
      </c>
      <c r="E109" s="7">
        <v>10</v>
      </c>
      <c r="F109" s="7"/>
      <c r="G109" s="7"/>
      <c r="H109" s="32"/>
    </row>
    <row r="110" spans="1:8" x14ac:dyDescent="0.2">
      <c r="A110" s="4" t="s">
        <v>8</v>
      </c>
      <c r="B110" s="5" t="s">
        <v>89</v>
      </c>
      <c r="C110" s="6" t="s">
        <v>3</v>
      </c>
      <c r="D110" s="28" t="s">
        <v>0</v>
      </c>
      <c r="E110" s="7">
        <v>16</v>
      </c>
      <c r="F110" s="7"/>
      <c r="G110" s="7"/>
      <c r="H110" s="32">
        <f>SUM(E110)</f>
        <v>16</v>
      </c>
    </row>
    <row r="111" spans="1:8" x14ac:dyDescent="0.2">
      <c r="A111" s="4" t="s">
        <v>20</v>
      </c>
      <c r="B111" s="5" t="s">
        <v>91</v>
      </c>
      <c r="C111" s="6" t="s">
        <v>3</v>
      </c>
      <c r="D111" s="28" t="s">
        <v>0</v>
      </c>
      <c r="E111" s="7">
        <v>1</v>
      </c>
      <c r="F111" s="7"/>
      <c r="G111" s="7"/>
      <c r="H111" s="32">
        <f>4*E111</f>
        <v>4</v>
      </c>
    </row>
    <row r="112" spans="1:8" x14ac:dyDescent="0.2">
      <c r="A112" s="4" t="s">
        <v>40</v>
      </c>
      <c r="B112" s="5" t="s">
        <v>82</v>
      </c>
      <c r="C112" s="6" t="s">
        <v>3</v>
      </c>
      <c r="D112" s="28" t="s">
        <v>0</v>
      </c>
      <c r="E112" s="7">
        <v>5</v>
      </c>
      <c r="F112" s="7"/>
      <c r="G112" s="7"/>
      <c r="H112" s="32">
        <f>6*SUM(E112)</f>
        <v>30</v>
      </c>
    </row>
    <row r="113" spans="1:8" x14ac:dyDescent="0.2">
      <c r="A113" s="4" t="s">
        <v>41</v>
      </c>
      <c r="B113" s="5" t="s">
        <v>35</v>
      </c>
      <c r="C113" s="6"/>
      <c r="D113" s="28" t="s">
        <v>0</v>
      </c>
      <c r="E113" s="7">
        <v>1</v>
      </c>
      <c r="F113" s="7"/>
      <c r="G113" s="7"/>
      <c r="H113" s="32">
        <f>7*SUM(E113)</f>
        <v>7</v>
      </c>
    </row>
    <row r="114" spans="1:8" x14ac:dyDescent="0.2">
      <c r="A114" s="4" t="s">
        <v>42</v>
      </c>
      <c r="B114" s="5" t="s">
        <v>38</v>
      </c>
      <c r="C114" s="6"/>
      <c r="D114" s="28" t="s">
        <v>36</v>
      </c>
      <c r="E114" s="7">
        <v>1</v>
      </c>
      <c r="F114" s="7"/>
      <c r="G114" s="7"/>
      <c r="H114" s="32"/>
    </row>
    <row r="115" spans="1:8" x14ac:dyDescent="0.2">
      <c r="A115" s="4" t="s">
        <v>83</v>
      </c>
      <c r="B115" s="5" t="s">
        <v>84</v>
      </c>
      <c r="C115" s="6"/>
      <c r="D115" s="28" t="s">
        <v>0</v>
      </c>
      <c r="E115" s="7">
        <v>2</v>
      </c>
      <c r="F115" s="7"/>
      <c r="G115" s="7"/>
      <c r="H115" s="32"/>
    </row>
    <row r="116" spans="1:8" x14ac:dyDescent="0.2">
      <c r="A116" s="4" t="s">
        <v>85</v>
      </c>
      <c r="B116" s="5" t="s">
        <v>86</v>
      </c>
      <c r="C116" s="6"/>
      <c r="D116" s="28" t="s">
        <v>0</v>
      </c>
      <c r="E116" s="7">
        <v>2</v>
      </c>
      <c r="F116" s="7"/>
      <c r="G116" s="7"/>
      <c r="H116" s="32"/>
    </row>
    <row r="117" spans="1:8" x14ac:dyDescent="0.2">
      <c r="A117" s="4" t="s">
        <v>43</v>
      </c>
      <c r="B117" s="5" t="s">
        <v>87</v>
      </c>
      <c r="C117" s="6"/>
      <c r="D117" s="28" t="s">
        <v>0</v>
      </c>
      <c r="E117" s="7">
        <v>1</v>
      </c>
      <c r="F117" s="7"/>
      <c r="G117" s="7"/>
      <c r="H117" s="32">
        <f>3*SUM(E117)</f>
        <v>3</v>
      </c>
    </row>
    <row r="118" spans="1:8" x14ac:dyDescent="0.2">
      <c r="A118" s="4" t="s">
        <v>44</v>
      </c>
      <c r="B118" s="5" t="s">
        <v>45</v>
      </c>
      <c r="C118" s="6"/>
      <c r="D118" s="28" t="s">
        <v>36</v>
      </c>
      <c r="E118" s="7">
        <v>1</v>
      </c>
      <c r="F118" s="7"/>
      <c r="G118" s="7"/>
      <c r="H118" s="32"/>
    </row>
    <row r="119" spans="1:8" x14ac:dyDescent="0.2">
      <c r="A119" s="4" t="s">
        <v>57</v>
      </c>
      <c r="B119" s="5" t="s">
        <v>56</v>
      </c>
      <c r="C119" s="6" t="s">
        <v>54</v>
      </c>
      <c r="D119" s="28" t="s">
        <v>0</v>
      </c>
      <c r="E119" s="7">
        <v>1</v>
      </c>
      <c r="F119" s="7"/>
      <c r="G119" s="7"/>
      <c r="H119" s="9">
        <f>SUM(E119)</f>
        <v>1</v>
      </c>
    </row>
    <row r="120" spans="1:8" x14ac:dyDescent="0.2">
      <c r="A120" s="4" t="s">
        <v>53</v>
      </c>
      <c r="B120" s="5" t="s">
        <v>55</v>
      </c>
      <c r="C120" s="6" t="s">
        <v>54</v>
      </c>
      <c r="D120" s="28" t="s">
        <v>0</v>
      </c>
      <c r="E120" s="7">
        <v>1</v>
      </c>
      <c r="F120" s="7"/>
      <c r="G120" s="7"/>
      <c r="H120" s="9">
        <f>SUM(E120)</f>
        <v>1</v>
      </c>
    </row>
    <row r="121" spans="1:8" x14ac:dyDescent="0.2">
      <c r="A121" s="4" t="s">
        <v>62</v>
      </c>
      <c r="B121" s="5" t="s">
        <v>58</v>
      </c>
      <c r="C121" s="6" t="s">
        <v>3</v>
      </c>
      <c r="D121" s="28" t="s">
        <v>0</v>
      </c>
      <c r="E121" s="7">
        <v>1</v>
      </c>
      <c r="F121" s="7"/>
      <c r="G121" s="7"/>
      <c r="H121" s="9">
        <f>SUM(E121)</f>
        <v>1</v>
      </c>
    </row>
    <row r="122" spans="1:8" x14ac:dyDescent="0.2">
      <c r="A122" s="4" t="s">
        <v>59</v>
      </c>
      <c r="B122" s="5" t="s">
        <v>60</v>
      </c>
      <c r="C122" s="6" t="s">
        <v>54</v>
      </c>
      <c r="D122" s="28" t="s">
        <v>0</v>
      </c>
      <c r="E122" s="7">
        <v>1</v>
      </c>
      <c r="F122" s="7"/>
      <c r="G122" s="7"/>
      <c r="H122" s="9">
        <f>2*SUM(E122)</f>
        <v>2</v>
      </c>
    </row>
    <row r="123" spans="1:8" x14ac:dyDescent="0.2">
      <c r="A123" s="4" t="s">
        <v>95</v>
      </c>
      <c r="B123" s="5" t="s">
        <v>96</v>
      </c>
      <c r="C123" s="6" t="s">
        <v>97</v>
      </c>
      <c r="D123" s="28" t="s">
        <v>0</v>
      </c>
      <c r="E123" s="7">
        <v>1</v>
      </c>
      <c r="F123" s="7"/>
      <c r="G123" s="7"/>
      <c r="H123" s="34">
        <f>20*SUM(E123)</f>
        <v>20</v>
      </c>
    </row>
    <row r="124" spans="1:8" x14ac:dyDescent="0.2">
      <c r="A124" s="4" t="s">
        <v>4</v>
      </c>
      <c r="B124" s="5"/>
      <c r="C124" s="6"/>
      <c r="D124" s="28" t="s">
        <v>5</v>
      </c>
      <c r="E124" s="7">
        <v>1</v>
      </c>
      <c r="F124" s="7"/>
      <c r="G124" s="7"/>
      <c r="H124" s="32"/>
    </row>
  </sheetData>
  <mergeCells count="3">
    <mergeCell ref="A1:H1"/>
    <mergeCell ref="A4:H4"/>
    <mergeCell ref="A2:H2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rozvaděčů</vt:lpstr>
      <vt:lpstr>Databaze</vt:lpstr>
      <vt:lpstr>'specifikace rozvaděčů'!Oblast_tisku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Fabry Ondřej</dc:creator>
  <cp:lastModifiedBy>Novotný Tomáš</cp:lastModifiedBy>
  <cp:lastPrinted>2020-07-29T09:12:09Z</cp:lastPrinted>
  <dcterms:created xsi:type="dcterms:W3CDTF">2013-05-28T05:31:43Z</dcterms:created>
  <dcterms:modified xsi:type="dcterms:W3CDTF">2022-03-01T18:02:37Z</dcterms:modified>
</cp:coreProperties>
</file>